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\ODDIL\SOUSTREDENI\"/>
    </mc:Choice>
  </mc:AlternateContent>
  <xr:revisionPtr revIDLastSave="0" documentId="8_{F68C2A3F-107F-41BF-AF12-43C7176C200C}" xr6:coauthVersionLast="47" xr6:coauthVersionMax="47" xr10:uidLastSave="{00000000-0000-0000-0000-000000000000}"/>
  <bookViews>
    <workbookView xWindow="26640" yWindow="15" windowWidth="21465" windowHeight="20985" xr2:uid="{00000000-000D-0000-FFFF-FFFF00000000}"/>
  </bookViews>
  <sheets>
    <sheet name="rozpočet" sheetId="1" r:id="rId1"/>
    <sheet name="příjmový list" sheetId="3" r:id="rId2"/>
    <sheet name="vyúčtování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2" l="1"/>
  <c r="F36" i="2"/>
  <c r="F25" i="2"/>
  <c r="F19" i="2"/>
  <c r="F20" i="2"/>
  <c r="F11" i="2"/>
  <c r="F12" i="2"/>
  <c r="F33" i="2"/>
  <c r="F34" i="2"/>
  <c r="F35" i="2"/>
  <c r="F32" i="2"/>
  <c r="F38" i="2"/>
  <c r="F26" i="2"/>
  <c r="F24" i="2"/>
  <c r="F7" i="2"/>
  <c r="F8" i="2"/>
  <c r="F9" i="2"/>
  <c r="F10" i="2"/>
  <c r="F6" i="2"/>
  <c r="F23" i="2"/>
  <c r="F22" i="2"/>
  <c r="F15" i="2"/>
  <c r="F16" i="2"/>
  <c r="F17" i="2"/>
  <c r="F18" i="2"/>
  <c r="F14" i="2"/>
  <c r="F21" i="2" s="1"/>
  <c r="D22" i="3"/>
  <c r="F27" i="2" l="1"/>
  <c r="F13" i="2"/>
  <c r="C11" i="1"/>
  <c r="F28" i="2" l="1"/>
  <c r="F44" i="2" s="1"/>
  <c r="F42" i="2"/>
  <c r="C9" i="1"/>
  <c r="D9" i="1" s="1"/>
  <c r="C12" i="1"/>
  <c r="D12" i="1" s="1"/>
  <c r="D22" i="1"/>
  <c r="D21" i="1"/>
  <c r="D20" i="1"/>
  <c r="D18" i="1"/>
  <c r="D19" i="1" s="1"/>
  <c r="D10" i="1"/>
  <c r="D11" i="1"/>
  <c r="D13" i="1" l="1"/>
  <c r="D23" i="1"/>
  <c r="D24" i="1" s="1"/>
  <c r="D27" i="1" l="1"/>
  <c r="D14" i="1"/>
  <c r="D26" i="1" s="1"/>
  <c r="D29" i="1" l="1"/>
  <c r="D31" i="1" s="1"/>
  <c r="D32" i="1"/>
</calcChain>
</file>

<file path=xl/sharedStrings.xml><?xml version="1.0" encoding="utf-8"?>
<sst xmlns="http://schemas.openxmlformats.org/spreadsheetml/2006/main" count="120" uniqueCount="93">
  <si>
    <t>NÁKLADY na osobu a den</t>
  </si>
  <si>
    <t>strava - mladší</t>
  </si>
  <si>
    <t>strava - starší</t>
  </si>
  <si>
    <t>ubytování</t>
  </si>
  <si>
    <t>nájem stadionu</t>
  </si>
  <si>
    <t>cena na den</t>
  </si>
  <si>
    <t>počet osob</t>
  </si>
  <si>
    <t>NÁKLADY celkové</t>
  </si>
  <si>
    <t>doprava</t>
  </si>
  <si>
    <t>soustředění:</t>
  </si>
  <si>
    <t>denní sazba</t>
  </si>
  <si>
    <t>souhrn</t>
  </si>
  <si>
    <t>počet osob celkem</t>
  </si>
  <si>
    <t>počet aut</t>
  </si>
  <si>
    <t>počet dní soustředění</t>
  </si>
  <si>
    <t xml:space="preserve"> Kč/km</t>
  </si>
  <si>
    <t>sazba</t>
  </si>
  <si>
    <t>CELKOVÉ NÁKLADY na den</t>
  </si>
  <si>
    <t>CELKOVÉ NÁKLADY na soustředění</t>
  </si>
  <si>
    <t>Příspěvek oddílu</t>
  </si>
  <si>
    <t>Výdaje atleta</t>
  </si>
  <si>
    <t>vyplní se pokud je hrazeno samostatně</t>
  </si>
  <si>
    <t>vyplní se pokud je rozdíl</t>
  </si>
  <si>
    <t>vypočtená částka za celou dobu</t>
  </si>
  <si>
    <t>vyplnit max. počet osob</t>
  </si>
  <si>
    <t>vyplnit počet nocí pro ubytování</t>
  </si>
  <si>
    <t>vyplnit počet kilometrů zaokr. na 10 nahoru</t>
  </si>
  <si>
    <t>vyplnit počet aut trenérů</t>
  </si>
  <si>
    <t>sečíst náklady všech ostatních nájmů</t>
  </si>
  <si>
    <t>výpočet všech dalších nákladů</t>
  </si>
  <si>
    <t>ostatní náklady - svačiny, snídaně</t>
  </si>
  <si>
    <t>nájmy ostatní - tenis, beach, posilovna</t>
  </si>
  <si>
    <t>náklady dělené počtem osob a dní</t>
  </si>
  <si>
    <t>součet denních a podílu celkových</t>
  </si>
  <si>
    <t>denní náklad na atleta snížen o příspěvek</t>
  </si>
  <si>
    <t>celkový příjem od atleta za soustředění</t>
  </si>
  <si>
    <t>musí být vyplněno</t>
  </si>
  <si>
    <t>další náklady - součet</t>
  </si>
  <si>
    <t>počet trenérů</t>
  </si>
  <si>
    <t>žluté buňky se vyplňují</t>
  </si>
  <si>
    <t>poř.</t>
  </si>
  <si>
    <t>Příjmení a Jméno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</si>
  <si>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</si>
  <si>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</si>
  <si>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</si>
  <si>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</si>
  <si>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</si>
  <si>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</si>
  <si>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</si>
  <si>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</si>
  <si>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</si>
  <si>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</si>
  <si>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</si>
  <si>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</si>
  <si>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</si>
  <si>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</si>
  <si>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</si>
  <si>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termín</t>
  </si>
  <si>
    <t>částka</t>
  </si>
  <si>
    <t>Celkový součet:</t>
  </si>
  <si>
    <t>Příjmy:</t>
  </si>
  <si>
    <t>podpora atlet</t>
  </si>
  <si>
    <t>počet</t>
  </si>
  <si>
    <t>dny</t>
  </si>
  <si>
    <t>podpora trenér</t>
  </si>
  <si>
    <t>příjem atlet</t>
  </si>
  <si>
    <t>Příjem atleti celkem</t>
  </si>
  <si>
    <t>Podpora atleti celkem</t>
  </si>
  <si>
    <t>Podpora trenéři celkem</t>
  </si>
  <si>
    <t>Přijmy celkem</t>
  </si>
  <si>
    <t>Výdaje:</t>
  </si>
  <si>
    <t>Ubytování</t>
  </si>
  <si>
    <t>Stravování</t>
  </si>
  <si>
    <t>Nájem</t>
  </si>
  <si>
    <t>Služby</t>
  </si>
  <si>
    <t>Doprava</t>
  </si>
  <si>
    <t>km</t>
  </si>
  <si>
    <t>faktura</t>
  </si>
  <si>
    <t>Výdaje celkem</t>
  </si>
  <si>
    <t>Výdaje oddílu - podpora atletů a trenérů</t>
  </si>
  <si>
    <t>Zisk nebo ztráta soustředění</t>
  </si>
  <si>
    <t>Vypracoval dne:</t>
  </si>
  <si>
    <t>žluté buňky je třeba vyplnit</t>
  </si>
  <si>
    <t>Vyúčtování –</t>
  </si>
  <si>
    <t>vyplnit v případě, že se nevyužije celá podpora</t>
  </si>
  <si>
    <t>dodat podklady pro cestovní příkazy</t>
  </si>
  <si>
    <t>* v případě potřeby požádejte o přidání příslušných řádků</t>
  </si>
  <si>
    <t>Ostatní</t>
  </si>
  <si>
    <t>krátce popsat</t>
  </si>
  <si>
    <t>?? soustředění</t>
  </si>
  <si>
    <t>úspora trenéři</t>
  </si>
  <si>
    <t>Vybral XY dne:</t>
  </si>
  <si>
    <t>Seznam – ?? soustředění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</si>
</sst>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0" fillId="2" borderId="0" xfId="0" applyFill="1"/>
    <xf numFmtId="0" fontId="0" fillId="4" borderId="0" xfId="0" applyFill="1"/>
    <xf numFmtId="0" fontId="2" fillId="0" borderId="0" xfId="0" applyFont="1" applyAlignment="1">
      <alignment horizontal="right"/>
    </xf>
    <xf numFmtId="0" fontId="0" fillId="0" borderId="0" xfId="0" applyProtection="1">
      <protection locked="0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0" fillId="3" borderId="8" xfId="0" applyFill="1" applyBorder="1"/>
    <xf numFmtId="0" fontId="0" fillId="4" borderId="5" xfId="0" applyFill="1" applyBorder="1"/>
    <xf numFmtId="0" fontId="3" fillId="0" borderId="1" xfId="0" applyFont="1" applyBorder="1"/>
    <xf numFmtId="0" fontId="3" fillId="4" borderId="2" xfId="0" applyFont="1" applyFill="1" applyBorder="1"/>
    <xf numFmtId="0" fontId="4" fillId="0" borderId="0" xfId="0" applyFont="1"/>
    <xf numFmtId="0" fontId="3" fillId="0" borderId="0" xfId="0" applyFont="1"/>
    <xf numFmtId="0" fontId="1" fillId="0" borderId="10" xfId="0" applyFont="1" applyBorder="1"/>
    <xf numFmtId="0" fontId="0" fillId="0" borderId="10" xfId="0" applyBorder="1"/>
    <xf numFmtId="164" fontId="0" fillId="0" borderId="10" xfId="0" applyNumberFormat="1" applyBorder="1"/>
    <xf numFmtId="0" fontId="5" fillId="0" borderId="0" xfId="0" applyFont="1"/>
    <xf numFmtId="0" fontId="1" fillId="0" borderId="10" xfId="0" applyFont="1" applyBorder="1" applyAlignment="1">
      <alignment horizontal="left"/>
    </xf>
    <xf numFmtId="164" fontId="6" fillId="0" borderId="10" xfId="0" applyNumberFormat="1" applyFont="1" applyBorder="1"/>
    <xf numFmtId="0" fontId="3" fillId="0" borderId="0" xfId="0" applyFont="1" applyAlignment="1">
      <alignment horizontal="right"/>
    </xf>
    <xf numFmtId="164" fontId="3" fillId="0" borderId="10" xfId="0" applyNumberFormat="1" applyFont="1" applyBorder="1"/>
    <xf numFmtId="0" fontId="1" fillId="0" borderId="0" xfId="0" applyFont="1" applyAlignment="1">
      <alignment horizontal="right"/>
    </xf>
    <xf numFmtId="14" fontId="0" fillId="0" borderId="0" xfId="0" applyNumberFormat="1"/>
    <xf numFmtId="0" fontId="6" fillId="0" borderId="0" xfId="0" applyFont="1"/>
    <xf numFmtId="164" fontId="0" fillId="0" borderId="0" xfId="0" applyNumberFormat="1"/>
    <xf numFmtId="164" fontId="1" fillId="0" borderId="0" xfId="0" applyNumberFormat="1" applyFont="1"/>
    <xf numFmtId="0" fontId="1" fillId="5" borderId="0" xfId="0" applyFont="1" applyFill="1"/>
    <xf numFmtId="0" fontId="4" fillId="5" borderId="0" xfId="0" applyFont="1" applyFill="1"/>
    <xf numFmtId="0" fontId="0" fillId="5" borderId="0" xfId="0" applyFill="1"/>
    <xf numFmtId="164" fontId="1" fillId="5" borderId="0" xfId="0" applyNumberFormat="1" applyFont="1" applyFill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164" fontId="7" fillId="0" borderId="0" xfId="0" applyNumberFormat="1" applyFont="1" applyAlignment="1">
      <alignment vertical="top"/>
    </xf>
    <xf numFmtId="0" fontId="0" fillId="6" borderId="0" xfId="0" applyFill="1"/>
    <xf numFmtId="0" fontId="1" fillId="6" borderId="0" xfId="0" applyFont="1" applyFill="1" applyProtection="1">
      <protection locked="0"/>
    </xf>
    <xf numFmtId="0" fontId="0" fillId="6" borderId="0" xfId="0" applyFill="1" applyProtection="1">
      <protection locked="0"/>
    </xf>
    <xf numFmtId="0" fontId="6" fillId="6" borderId="0" xfId="0" applyFont="1" applyFill="1" applyProtection="1">
      <protection locked="0"/>
    </xf>
    <xf numFmtId="0" fontId="6" fillId="6" borderId="0" xfId="0" applyFont="1" applyFill="1" applyAlignment="1" applyProtection="1">
      <alignment vertical="top"/>
      <protection locked="0"/>
    </xf>
    <xf numFmtId="0" fontId="0" fillId="6" borderId="0" xfId="0" applyFill="1" applyAlignment="1" applyProtection="1">
      <alignment vertical="top"/>
      <protection locked="0"/>
    </xf>
    <xf numFmtId="14" fontId="0" fillId="6" borderId="0" xfId="0" applyNumberFormat="1" applyFill="1" applyAlignment="1" applyProtection="1">
      <alignment horizontal="left"/>
      <protection locked="0"/>
    </xf>
    <xf numFmtId="0" fontId="3" fillId="6" borderId="0" xfId="0" applyFont="1" applyFill="1" applyAlignment="1">
      <alignment horizontal="right"/>
    </xf>
    <xf numFmtId="0" fontId="3" fillId="6" borderId="0" xfId="0" applyFont="1" applyFill="1" applyAlignment="1" applyProtection="1">
      <alignment horizontal="left"/>
      <protection locked="0"/>
    </xf>
    <xf numFmtId="0" fontId="0" fillId="6" borderId="0" xfId="0" applyFill="1" applyAlignment="1" applyProtection="1">
      <alignment horizontal="left"/>
      <protection locked="0"/>
    </xf>
  </cellXfs>
  <cellStyles count="1">
    <cellStyle name="Normální" xfId="0" builtinId="0"/>
  </cellStyles>
  <dxfs count="1">
    <dxf>
      <font>
        <color theme="9" tint="0.5999633777886288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90" zoomScaleNormal="90" workbookViewId="0">
      <selection activeCell="C19" sqref="C19"/>
    </sheetView>
  </sheetViews>
  <sheetFormatPr defaultRowHeight="15" x14ac:dyDescent="0.25"/>
  <cols>
    <col min="1" max="1" width="21.140625" customWidth="1"/>
    <col min="2" max="2" width="13.85546875" customWidth="1"/>
    <col min="3" max="3" width="11.85546875" bestFit="1" customWidth="1"/>
    <col min="4" max="4" width="16.28515625" bestFit="1" customWidth="1"/>
    <col min="5" max="5" width="3.140625" customWidth="1"/>
    <col min="6" max="6" width="41.140625" customWidth="1"/>
  </cols>
  <sheetData>
    <row r="1" spans="1:6" x14ac:dyDescent="0.25">
      <c r="A1" t="s">
        <v>9</v>
      </c>
      <c r="B1" s="47"/>
      <c r="C1" s="47"/>
      <c r="D1" s="48"/>
      <c r="F1" t="s">
        <v>39</v>
      </c>
    </row>
    <row r="3" spans="1:6" x14ac:dyDescent="0.25">
      <c r="A3" t="s">
        <v>12</v>
      </c>
      <c r="B3" s="48"/>
      <c r="D3" s="4" t="s">
        <v>36</v>
      </c>
      <c r="F3" t="s">
        <v>24</v>
      </c>
    </row>
    <row r="4" spans="1:6" x14ac:dyDescent="0.25">
      <c r="A4" t="s">
        <v>38</v>
      </c>
      <c r="B4" s="48"/>
      <c r="D4" s="4" t="s">
        <v>36</v>
      </c>
      <c r="F4" t="s">
        <v>24</v>
      </c>
    </row>
    <row r="5" spans="1:6" x14ac:dyDescent="0.25">
      <c r="A5" t="s">
        <v>14</v>
      </c>
      <c r="B5" s="48"/>
      <c r="D5" s="4" t="s">
        <v>36</v>
      </c>
      <c r="F5" t="s">
        <v>25</v>
      </c>
    </row>
    <row r="6" spans="1:6" x14ac:dyDescent="0.25">
      <c r="B6" s="5"/>
      <c r="D6" s="4"/>
    </row>
    <row r="7" spans="1:6" x14ac:dyDescent="0.25">
      <c r="A7" s="6" t="s">
        <v>0</v>
      </c>
      <c r="B7" s="7"/>
      <c r="C7" s="7"/>
      <c r="D7" s="7"/>
      <c r="E7" s="7"/>
      <c r="F7" s="8"/>
    </row>
    <row r="8" spans="1:6" x14ac:dyDescent="0.25">
      <c r="B8" t="s">
        <v>5</v>
      </c>
      <c r="C8" t="s">
        <v>6</v>
      </c>
      <c r="D8" t="s">
        <v>11</v>
      </c>
    </row>
    <row r="9" spans="1:6" x14ac:dyDescent="0.25">
      <c r="A9" t="s">
        <v>3</v>
      </c>
      <c r="B9" s="48"/>
      <c r="C9" s="46">
        <f>$B$3</f>
        <v>0</v>
      </c>
      <c r="D9" s="2">
        <f>B9*C9</f>
        <v>0</v>
      </c>
      <c r="F9" t="s">
        <v>21</v>
      </c>
    </row>
    <row r="10" spans="1:6" x14ac:dyDescent="0.25">
      <c r="A10" t="s">
        <v>1</v>
      </c>
      <c r="B10" s="48"/>
      <c r="C10" s="48"/>
      <c r="D10" s="2">
        <f t="shared" ref="D10:D12" si="0">B10*C10</f>
        <v>0</v>
      </c>
      <c r="F10" t="s">
        <v>22</v>
      </c>
    </row>
    <row r="11" spans="1:6" x14ac:dyDescent="0.25">
      <c r="A11" t="s">
        <v>2</v>
      </c>
      <c r="B11" s="48"/>
      <c r="C11" s="48">
        <f>$B$3</f>
        <v>0</v>
      </c>
      <c r="D11" s="2">
        <f t="shared" si="0"/>
        <v>0</v>
      </c>
      <c r="F11" t="s">
        <v>22</v>
      </c>
    </row>
    <row r="12" spans="1:6" x14ac:dyDescent="0.25">
      <c r="A12" t="s">
        <v>4</v>
      </c>
      <c r="B12" s="48"/>
      <c r="C12" s="46">
        <f>$B$3-$B$4</f>
        <v>0</v>
      </c>
      <c r="D12" s="2">
        <f t="shared" si="0"/>
        <v>0</v>
      </c>
      <c r="F12" t="s">
        <v>21</v>
      </c>
    </row>
    <row r="13" spans="1:6" x14ac:dyDescent="0.25">
      <c r="D13" s="2">
        <f>SUM(D9:D12)*$B$5</f>
        <v>0</v>
      </c>
      <c r="F13" t="s">
        <v>23</v>
      </c>
    </row>
    <row r="14" spans="1:6" x14ac:dyDescent="0.25">
      <c r="A14" t="s">
        <v>10</v>
      </c>
      <c r="D14" s="3">
        <f>IF(B5=0,0,IF(B3=0,0,CEILING(D13/$B$3/$B$5,1)))</f>
        <v>0</v>
      </c>
    </row>
    <row r="16" spans="1:6" x14ac:dyDescent="0.25">
      <c r="A16" s="6" t="s">
        <v>7</v>
      </c>
      <c r="B16" s="7"/>
      <c r="C16" s="7"/>
      <c r="D16" s="7"/>
      <c r="E16" s="7"/>
      <c r="F16" s="8"/>
    </row>
    <row r="17" spans="1:6" x14ac:dyDescent="0.25">
      <c r="A17" t="s">
        <v>16</v>
      </c>
      <c r="C17">
        <v>3.5</v>
      </c>
      <c r="D17" t="s">
        <v>15</v>
      </c>
    </row>
    <row r="18" spans="1:6" x14ac:dyDescent="0.25">
      <c r="A18" t="s">
        <v>8</v>
      </c>
      <c r="C18" s="48"/>
      <c r="D18" s="2">
        <f>C18*C17</f>
        <v>0</v>
      </c>
      <c r="F18" t="s">
        <v>26</v>
      </c>
    </row>
    <row r="19" spans="1:6" x14ac:dyDescent="0.25">
      <c r="A19" t="s">
        <v>13</v>
      </c>
      <c r="C19" s="48"/>
      <c r="D19" s="2">
        <f>D18*C19</f>
        <v>0</v>
      </c>
      <c r="F19" t="s">
        <v>27</v>
      </c>
    </row>
    <row r="20" spans="1:6" x14ac:dyDescent="0.25">
      <c r="A20" t="s">
        <v>31</v>
      </c>
      <c r="C20" s="48"/>
      <c r="D20" s="2">
        <f>C20</f>
        <v>0</v>
      </c>
      <c r="F20" t="s">
        <v>28</v>
      </c>
    </row>
    <row r="21" spans="1:6" x14ac:dyDescent="0.25">
      <c r="A21" t="s">
        <v>30</v>
      </c>
      <c r="C21" s="48"/>
      <c r="D21" s="2">
        <f>C21</f>
        <v>0</v>
      </c>
    </row>
    <row r="22" spans="1:6" x14ac:dyDescent="0.25">
      <c r="A22" t="s">
        <v>37</v>
      </c>
      <c r="C22" s="48"/>
      <c r="D22" s="2">
        <f>C22</f>
        <v>0</v>
      </c>
    </row>
    <row r="23" spans="1:6" x14ac:dyDescent="0.25">
      <c r="D23" s="2">
        <f>D19+D20+D21</f>
        <v>0</v>
      </c>
      <c r="F23" t="s">
        <v>29</v>
      </c>
    </row>
    <row r="24" spans="1:6" x14ac:dyDescent="0.25">
      <c r="A24" t="s">
        <v>10</v>
      </c>
      <c r="D24" s="3">
        <f>IF(B5=0,0,IF(B3=0,0,CEILING((D23/$B$5/$B$3),1)))</f>
        <v>0</v>
      </c>
      <c r="F24" t="s">
        <v>32</v>
      </c>
    </row>
    <row r="26" spans="1:6" x14ac:dyDescent="0.25">
      <c r="A26" s="9" t="s">
        <v>17</v>
      </c>
      <c r="B26" s="10"/>
      <c r="C26" s="10"/>
      <c r="D26" s="16">
        <f>D14+D24</f>
        <v>0</v>
      </c>
      <c r="E26" s="10"/>
      <c r="F26" s="11" t="s">
        <v>33</v>
      </c>
    </row>
    <row r="27" spans="1:6" x14ac:dyDescent="0.25">
      <c r="A27" s="12" t="s">
        <v>18</v>
      </c>
      <c r="B27" s="13"/>
      <c r="C27" s="13"/>
      <c r="D27" s="15">
        <f>D13+D23</f>
        <v>0</v>
      </c>
      <c r="E27" s="13"/>
      <c r="F27" s="14"/>
    </row>
    <row r="29" spans="1:6" x14ac:dyDescent="0.25">
      <c r="A29" s="1" t="s">
        <v>19</v>
      </c>
      <c r="C29">
        <v>250</v>
      </c>
      <c r="D29" s="3">
        <f>IF(B5=0,0,IF(B3=0,0,D26-C29))</f>
        <v>0</v>
      </c>
      <c r="F29" t="s">
        <v>34</v>
      </c>
    </row>
    <row r="31" spans="1:6" ht="18.75" x14ac:dyDescent="0.3">
      <c r="A31" s="17" t="s">
        <v>20</v>
      </c>
      <c r="B31" s="7"/>
      <c r="C31" s="7"/>
      <c r="D31" s="18">
        <f>D29*$B$5</f>
        <v>0</v>
      </c>
      <c r="E31" s="7"/>
      <c r="F31" s="8" t="s">
        <v>35</v>
      </c>
    </row>
    <row r="32" spans="1:6" x14ac:dyDescent="0.25">
      <c r="D32">
        <f>D26*3</f>
        <v>0</v>
      </c>
    </row>
  </sheetData>
  <sheetProtection algorithmName="SHA-512" hashValue="cleGnaU/RH575Ri99dLmKAZeltzfebr8JFyaoNAyChdALCiq1CA/cl3m+vhTw6baQYW7ega5EVqZ3DJ9srRuLw==" saltValue="CLhiA/Dk2WMnAECYGo89FA==" spinCount="100000" sheet="1" objects="1" scenarios="1"/>
  <conditionalFormatting sqref="D14 D24 D26 D29 D31">
    <cfRule type="cellIs" dxfId="0" priority="1" operator="equal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686B6-D5C0-4EA5-9B7A-53B848CB24D7}">
  <dimension ref="A1:D24"/>
  <sheetViews>
    <sheetView workbookViewId="0">
      <selection activeCell="A2" sqref="A2"/>
    </sheetView>
  </sheetViews>
  <sheetFormatPr defaultRowHeight="15" x14ac:dyDescent="0.25"/>
  <cols>
    <col min="1" max="1" width="5.7109375" customWidth="1"/>
    <col min="2" max="2" width="26.42578125" customWidth="1"/>
    <col min="3" max="3" width="9.42578125" customWidth="1"/>
    <col min="4" max="4" width="13.28515625" customWidth="1"/>
  </cols>
  <sheetData>
    <row r="1" spans="1:4" ht="18.75" x14ac:dyDescent="0.3">
      <c r="A1" s="20" t="s">
        <v>92</v>
      </c>
    </row>
    <row r="3" spans="1:4" ht="18.75" x14ac:dyDescent="0.3">
      <c r="A3" s="20"/>
    </row>
    <row r="5" spans="1:4" ht="19.5" customHeight="1" x14ac:dyDescent="0.25">
      <c r="A5" s="21" t="s">
        <v>40</v>
      </c>
      <c r="B5" s="21" t="s">
        <v>41</v>
      </c>
      <c r="C5" s="25" t="s">
        <v>57</v>
      </c>
      <c r="D5" s="21" t="s">
        <v>58</v>
      </c>
    </row>
    <row r="6" spans="1:4" ht="19.5" customHeight="1" x14ac:dyDescent="0.25">
      <c r="A6" s="22" t="s">
        <v>42</v>
      </c>
      <c r="B6" s="22"/>
      <c r="C6" s="23"/>
      <c r="D6" s="26"/>
    </row>
    <row r="7" spans="1:4" ht="19.5" customHeight="1" x14ac:dyDescent="0.25">
      <c r="A7" s="22" t="s">
        <v>43</v>
      </c>
      <c r="B7" s="22"/>
      <c r="C7" s="23"/>
      <c r="D7" s="26"/>
    </row>
    <row r="8" spans="1:4" ht="19.5" customHeight="1" x14ac:dyDescent="0.25">
      <c r="A8" s="22" t="s">
        <v>44</v>
      </c>
      <c r="B8" s="22"/>
      <c r="C8" s="23"/>
      <c r="D8" s="26"/>
    </row>
    <row r="9" spans="1:4" ht="19.5" customHeight="1" x14ac:dyDescent="0.25">
      <c r="A9" s="22" t="s">
        <v>45</v>
      </c>
      <c r="B9" s="22"/>
      <c r="C9" s="23"/>
      <c r="D9" s="26"/>
    </row>
    <row r="10" spans="1:4" ht="19.5" customHeight="1" x14ac:dyDescent="0.25">
      <c r="A10" s="22" t="s">
        <v>46</v>
      </c>
      <c r="B10" s="22"/>
      <c r="C10" s="23"/>
      <c r="D10" s="26"/>
    </row>
    <row r="11" spans="1:4" ht="19.5" customHeight="1" x14ac:dyDescent="0.25">
      <c r="A11" s="22" t="s">
        <v>47</v>
      </c>
      <c r="B11" s="22"/>
      <c r="C11" s="23"/>
      <c r="D11" s="26"/>
    </row>
    <row r="12" spans="1:4" ht="19.5" customHeight="1" x14ac:dyDescent="0.25">
      <c r="A12" s="22" t="s">
        <v>48</v>
      </c>
      <c r="B12" s="22"/>
      <c r="C12" s="23"/>
      <c r="D12" s="26"/>
    </row>
    <row r="13" spans="1:4" ht="19.5" customHeight="1" x14ac:dyDescent="0.25">
      <c r="A13" s="22" t="s">
        <v>49</v>
      </c>
      <c r="B13" s="22"/>
      <c r="C13" s="23"/>
      <c r="D13" s="26"/>
    </row>
    <row r="14" spans="1:4" ht="19.5" customHeight="1" x14ac:dyDescent="0.25">
      <c r="A14" s="22" t="s">
        <v>50</v>
      </c>
      <c r="B14" s="22"/>
      <c r="C14" s="23"/>
      <c r="D14" s="26"/>
    </row>
    <row r="15" spans="1:4" ht="19.5" customHeight="1" x14ac:dyDescent="0.25">
      <c r="A15" s="22" t="s">
        <v>51</v>
      </c>
      <c r="B15" s="22"/>
      <c r="C15" s="23"/>
      <c r="D15" s="26"/>
    </row>
    <row r="16" spans="1:4" ht="19.5" customHeight="1" x14ac:dyDescent="0.25">
      <c r="A16" s="22" t="s">
        <v>52</v>
      </c>
      <c r="B16" s="22"/>
      <c r="C16" s="23"/>
      <c r="D16" s="26"/>
    </row>
    <row r="17" spans="1:4" ht="19.5" customHeight="1" x14ac:dyDescent="0.25">
      <c r="A17" s="22" t="s">
        <v>53</v>
      </c>
      <c r="B17" s="22"/>
      <c r="C17" s="23"/>
      <c r="D17" s="22"/>
    </row>
    <row r="18" spans="1:4" ht="19.5" customHeight="1" x14ac:dyDescent="0.25">
      <c r="A18" s="22" t="s">
        <v>54</v>
      </c>
      <c r="B18" s="22"/>
      <c r="C18" s="23"/>
      <c r="D18" s="22"/>
    </row>
    <row r="19" spans="1:4" ht="19.5" customHeight="1" x14ac:dyDescent="0.25">
      <c r="A19" s="22" t="s">
        <v>55</v>
      </c>
      <c r="B19" s="22"/>
      <c r="C19" s="23"/>
      <c r="D19" s="22"/>
    </row>
    <row r="20" spans="1:4" ht="19.5" customHeight="1" x14ac:dyDescent="0.25">
      <c r="A20" s="22" t="s">
        <v>56</v>
      </c>
      <c r="B20" s="22"/>
      <c r="C20" s="23"/>
      <c r="D20" s="22"/>
    </row>
    <row r="22" spans="1:4" ht="18.75" x14ac:dyDescent="0.3">
      <c r="B22" s="27" t="s">
        <v>59</v>
      </c>
      <c r="D22" s="28">
        <f>SUM(D6:D20)</f>
        <v>0</v>
      </c>
    </row>
    <row r="24" spans="1:4" x14ac:dyDescent="0.25">
      <c r="B24" s="29" t="s">
        <v>91</v>
      </c>
      <c r="D24" s="30">
        <v>46260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6"/>
  <sheetViews>
    <sheetView workbookViewId="0">
      <selection activeCell="C46" sqref="C46:F46"/>
    </sheetView>
  </sheetViews>
  <sheetFormatPr defaultRowHeight="15" x14ac:dyDescent="0.25"/>
  <cols>
    <col min="2" max="2" width="14.5703125" bestFit="1" customWidth="1"/>
    <col min="3" max="3" width="10.5703125" customWidth="1"/>
    <col min="6" max="6" width="10.42578125" customWidth="1"/>
    <col min="7" max="7" width="22" customWidth="1"/>
  </cols>
  <sheetData>
    <row r="1" spans="1:6" ht="18.75" x14ac:dyDescent="0.3">
      <c r="A1" s="46"/>
      <c r="B1" s="53" t="s">
        <v>83</v>
      </c>
      <c r="C1" s="54" t="s">
        <v>89</v>
      </c>
      <c r="D1" s="54"/>
      <c r="E1" s="54"/>
      <c r="F1" s="46"/>
    </row>
    <row r="3" spans="1:6" ht="18.75" x14ac:dyDescent="0.3">
      <c r="A3" s="54"/>
      <c r="B3" s="54"/>
      <c r="C3" s="54"/>
      <c r="F3" s="38" t="s">
        <v>82</v>
      </c>
    </row>
    <row r="5" spans="1:6" ht="18.75" x14ac:dyDescent="0.3">
      <c r="A5" s="20" t="s">
        <v>60</v>
      </c>
      <c r="C5" t="s">
        <v>62</v>
      </c>
      <c r="D5" t="s">
        <v>63</v>
      </c>
      <c r="E5" t="s">
        <v>58</v>
      </c>
    </row>
    <row r="6" spans="1:6" x14ac:dyDescent="0.25">
      <c r="B6" t="s">
        <v>65</v>
      </c>
      <c r="C6" s="49"/>
      <c r="D6" s="31"/>
      <c r="E6" s="49"/>
      <c r="F6" s="32">
        <f>C6*E6</f>
        <v>0</v>
      </c>
    </row>
    <row r="7" spans="1:6" x14ac:dyDescent="0.25">
      <c r="B7" t="s">
        <v>65</v>
      </c>
      <c r="C7" s="49"/>
      <c r="D7" s="31"/>
      <c r="E7" s="49"/>
      <c r="F7" s="32">
        <f t="shared" ref="F7:F12" si="0">C7*E7</f>
        <v>0</v>
      </c>
    </row>
    <row r="8" spans="1:6" x14ac:dyDescent="0.25">
      <c r="B8" t="s">
        <v>65</v>
      </c>
      <c r="C8" s="49"/>
      <c r="D8" s="31"/>
      <c r="E8" s="49"/>
      <c r="F8" s="32">
        <f t="shared" si="0"/>
        <v>0</v>
      </c>
    </row>
    <row r="9" spans="1:6" x14ac:dyDescent="0.25">
      <c r="B9" t="s">
        <v>65</v>
      </c>
      <c r="C9" s="49"/>
      <c r="D9" s="31"/>
      <c r="E9" s="49"/>
      <c r="F9" s="32">
        <f t="shared" si="0"/>
        <v>0</v>
      </c>
    </row>
    <row r="10" spans="1:6" x14ac:dyDescent="0.25">
      <c r="B10" t="s">
        <v>65</v>
      </c>
      <c r="C10" s="49"/>
      <c r="D10" s="31"/>
      <c r="E10" s="49"/>
      <c r="F10" s="32">
        <f t="shared" si="0"/>
        <v>0</v>
      </c>
    </row>
    <row r="11" spans="1:6" x14ac:dyDescent="0.25">
      <c r="B11" t="s">
        <v>65</v>
      </c>
      <c r="C11" s="49"/>
      <c r="D11" s="31"/>
      <c r="E11" s="49"/>
      <c r="F11" s="32">
        <f t="shared" si="0"/>
        <v>0</v>
      </c>
    </row>
    <row r="12" spans="1:6" x14ac:dyDescent="0.25">
      <c r="B12" t="s">
        <v>65</v>
      </c>
      <c r="C12" s="49"/>
      <c r="D12" s="31"/>
      <c r="E12" s="49"/>
      <c r="F12" s="32">
        <f t="shared" si="0"/>
        <v>0</v>
      </c>
    </row>
    <row r="13" spans="1:6" x14ac:dyDescent="0.25">
      <c r="B13" s="1" t="s">
        <v>66</v>
      </c>
      <c r="C13" s="31"/>
      <c r="D13" s="31"/>
      <c r="E13" s="31"/>
      <c r="F13" s="33">
        <f>SUM(F6:F12)</f>
        <v>0</v>
      </c>
    </row>
    <row r="14" spans="1:6" x14ac:dyDescent="0.25">
      <c r="B14" t="s">
        <v>61</v>
      </c>
      <c r="C14" s="48"/>
      <c r="D14" s="48"/>
      <c r="E14" s="48"/>
      <c r="F14" s="32">
        <f>C14*D14*E14</f>
        <v>0</v>
      </c>
    </row>
    <row r="15" spans="1:6" x14ac:dyDescent="0.25">
      <c r="B15" t="s">
        <v>61</v>
      </c>
      <c r="C15" s="48"/>
      <c r="D15" s="48"/>
      <c r="E15" s="48"/>
      <c r="F15" s="32">
        <f t="shared" ref="F15:F25" si="1">C15*D15*E15</f>
        <v>0</v>
      </c>
    </row>
    <row r="16" spans="1:6" x14ac:dyDescent="0.25">
      <c r="B16" t="s">
        <v>61</v>
      </c>
      <c r="C16" s="48"/>
      <c r="D16" s="48"/>
      <c r="E16" s="48"/>
      <c r="F16" s="32">
        <f t="shared" si="1"/>
        <v>0</v>
      </c>
    </row>
    <row r="17" spans="1:7" x14ac:dyDescent="0.25">
      <c r="B17" t="s">
        <v>61</v>
      </c>
      <c r="C17" s="48"/>
      <c r="D17" s="48"/>
      <c r="E17" s="48"/>
      <c r="F17" s="32">
        <f t="shared" si="1"/>
        <v>0</v>
      </c>
    </row>
    <row r="18" spans="1:7" x14ac:dyDescent="0.25">
      <c r="A18" s="19"/>
      <c r="B18" t="s">
        <v>61</v>
      </c>
      <c r="C18" s="49"/>
      <c r="D18" s="49"/>
      <c r="E18" s="49"/>
      <c r="F18" s="32">
        <f t="shared" si="1"/>
        <v>0</v>
      </c>
    </row>
    <row r="19" spans="1:7" x14ac:dyDescent="0.25">
      <c r="A19" s="19"/>
      <c r="B19" t="s">
        <v>61</v>
      </c>
      <c r="C19" s="49"/>
      <c r="D19" s="49"/>
      <c r="E19" s="49"/>
      <c r="F19" s="32">
        <f t="shared" si="1"/>
        <v>0</v>
      </c>
    </row>
    <row r="20" spans="1:7" x14ac:dyDescent="0.25">
      <c r="A20" s="19"/>
      <c r="B20" t="s">
        <v>61</v>
      </c>
      <c r="C20" s="49"/>
      <c r="D20" s="49"/>
      <c r="E20" s="49"/>
      <c r="F20" s="32">
        <f t="shared" si="1"/>
        <v>0</v>
      </c>
    </row>
    <row r="21" spans="1:7" x14ac:dyDescent="0.25">
      <c r="A21" s="19"/>
      <c r="B21" s="1" t="s">
        <v>67</v>
      </c>
      <c r="C21" s="31"/>
      <c r="D21" s="31"/>
      <c r="E21" s="31"/>
      <c r="F21" s="33">
        <f>SUM(F14:F20)</f>
        <v>0</v>
      </c>
    </row>
    <row r="22" spans="1:7" x14ac:dyDescent="0.25">
      <c r="A22" s="24"/>
      <c r="B22" t="s">
        <v>64</v>
      </c>
      <c r="C22" s="49"/>
      <c r="D22" s="49"/>
      <c r="E22" s="49"/>
      <c r="F22" s="32">
        <f t="shared" si="1"/>
        <v>0</v>
      </c>
      <c r="G22" s="48"/>
    </row>
    <row r="23" spans="1:7" x14ac:dyDescent="0.25">
      <c r="A23" s="19"/>
      <c r="B23" t="s">
        <v>64</v>
      </c>
      <c r="C23" s="49"/>
      <c r="D23" s="49"/>
      <c r="E23" s="49"/>
      <c r="F23" s="32">
        <f t="shared" si="1"/>
        <v>0</v>
      </c>
      <c r="G23" s="48"/>
    </row>
    <row r="24" spans="1:7" x14ac:dyDescent="0.25">
      <c r="A24" s="19"/>
      <c r="B24" t="s">
        <v>64</v>
      </c>
      <c r="C24" s="49"/>
      <c r="D24" s="49"/>
      <c r="E24" s="49"/>
      <c r="F24" s="32">
        <f t="shared" si="1"/>
        <v>0</v>
      </c>
    </row>
    <row r="25" spans="1:7" x14ac:dyDescent="0.25">
      <c r="A25" s="19"/>
      <c r="B25" t="s">
        <v>64</v>
      </c>
      <c r="C25" s="49"/>
      <c r="D25" s="49"/>
      <c r="E25" s="49"/>
      <c r="F25" s="32">
        <f t="shared" si="1"/>
        <v>0</v>
      </c>
    </row>
    <row r="26" spans="1:7" s="41" customFormat="1" ht="32.25" customHeight="1" x14ac:dyDescent="0.25">
      <c r="A26" s="40"/>
      <c r="B26" s="41" t="s">
        <v>90</v>
      </c>
      <c r="C26" s="42"/>
      <c r="D26" s="42"/>
      <c r="E26" s="50"/>
      <c r="F26" s="43">
        <f>E26</f>
        <v>0</v>
      </c>
      <c r="G26" s="44" t="s">
        <v>84</v>
      </c>
    </row>
    <row r="27" spans="1:7" x14ac:dyDescent="0.25">
      <c r="B27" s="1" t="s">
        <v>68</v>
      </c>
      <c r="C27" s="24"/>
      <c r="E27" s="19"/>
      <c r="F27" s="33">
        <f>SUM(F22:F25)-F26</f>
        <v>0</v>
      </c>
    </row>
    <row r="28" spans="1:7" x14ac:dyDescent="0.25">
      <c r="B28" s="34" t="s">
        <v>69</v>
      </c>
      <c r="C28" s="35"/>
      <c r="D28" s="36"/>
      <c r="E28" s="36"/>
      <c r="F28" s="37">
        <f>F13+F21+F27</f>
        <v>0</v>
      </c>
    </row>
    <row r="29" spans="1:7" x14ac:dyDescent="0.25">
      <c r="B29" t="s">
        <v>86</v>
      </c>
      <c r="C29" s="19"/>
    </row>
    <row r="30" spans="1:7" x14ac:dyDescent="0.25">
      <c r="C30" s="19"/>
    </row>
    <row r="31" spans="1:7" ht="18.75" x14ac:dyDescent="0.3">
      <c r="A31" s="20" t="s">
        <v>70</v>
      </c>
    </row>
    <row r="32" spans="1:7" x14ac:dyDescent="0.25">
      <c r="B32" t="s">
        <v>71</v>
      </c>
      <c r="C32" t="s">
        <v>77</v>
      </c>
      <c r="E32" s="48"/>
      <c r="F32" s="33">
        <f>E32</f>
        <v>0</v>
      </c>
    </row>
    <row r="33" spans="1:7" x14ac:dyDescent="0.25">
      <c r="B33" t="s">
        <v>72</v>
      </c>
      <c r="C33" t="s">
        <v>77</v>
      </c>
      <c r="E33" s="48">
        <v>0</v>
      </c>
      <c r="F33" s="33">
        <f t="shared" ref="F33:F36" si="2">E33</f>
        <v>0</v>
      </c>
    </row>
    <row r="34" spans="1:7" x14ac:dyDescent="0.25">
      <c r="B34" t="s">
        <v>73</v>
      </c>
      <c r="E34" s="48">
        <v>0</v>
      </c>
      <c r="F34" s="33">
        <f t="shared" si="2"/>
        <v>0</v>
      </c>
    </row>
    <row r="35" spans="1:7" x14ac:dyDescent="0.25">
      <c r="B35" t="s">
        <v>74</v>
      </c>
      <c r="E35" s="48">
        <v>0</v>
      </c>
      <c r="F35" s="33">
        <f t="shared" si="2"/>
        <v>0</v>
      </c>
      <c r="G35" s="48" t="s">
        <v>88</v>
      </c>
    </row>
    <row r="36" spans="1:7" x14ac:dyDescent="0.25">
      <c r="B36" t="s">
        <v>87</v>
      </c>
      <c r="E36" s="48">
        <v>0</v>
      </c>
      <c r="F36" s="33">
        <f t="shared" si="2"/>
        <v>0</v>
      </c>
      <c r="G36" s="48" t="s">
        <v>88</v>
      </c>
    </row>
    <row r="37" spans="1:7" x14ac:dyDescent="0.25">
      <c r="C37" t="s">
        <v>13</v>
      </c>
      <c r="D37" t="s">
        <v>76</v>
      </c>
      <c r="E37" t="s">
        <v>58</v>
      </c>
    </row>
    <row r="38" spans="1:7" ht="30" x14ac:dyDescent="0.25">
      <c r="B38" s="41" t="s">
        <v>75</v>
      </c>
      <c r="C38" s="51"/>
      <c r="D38" s="51"/>
      <c r="E38" s="51"/>
      <c r="F38" s="45">
        <f>C38*D38*E38</f>
        <v>0</v>
      </c>
      <c r="G38" s="39" t="s">
        <v>85</v>
      </c>
    </row>
    <row r="39" spans="1:7" x14ac:dyDescent="0.25">
      <c r="B39" s="34" t="s">
        <v>78</v>
      </c>
      <c r="C39" s="36"/>
      <c r="D39" s="36"/>
      <c r="E39" s="36"/>
      <c r="F39" s="37">
        <f>SUM(F32:F36)+F38</f>
        <v>0</v>
      </c>
    </row>
    <row r="40" spans="1:7" x14ac:dyDescent="0.25">
      <c r="B40" t="s">
        <v>86</v>
      </c>
    </row>
    <row r="42" spans="1:7" x14ac:dyDescent="0.25">
      <c r="A42" s="34" t="s">
        <v>79</v>
      </c>
      <c r="B42" s="36"/>
      <c r="C42" s="36"/>
      <c r="D42" s="36"/>
      <c r="E42" s="36"/>
      <c r="F42" s="37">
        <f>F21+F27</f>
        <v>0</v>
      </c>
    </row>
    <row r="44" spans="1:7" x14ac:dyDescent="0.25">
      <c r="A44" s="34" t="s">
        <v>80</v>
      </c>
      <c r="B44" s="34"/>
      <c r="C44" s="34"/>
      <c r="D44" s="34"/>
      <c r="E44" s="34"/>
      <c r="F44" s="37">
        <f>F39-F28</f>
        <v>0</v>
      </c>
    </row>
    <row r="46" spans="1:7" x14ac:dyDescent="0.25">
      <c r="A46" t="s">
        <v>81</v>
      </c>
      <c r="C46" s="52"/>
      <c r="D46" s="55"/>
      <c r="E46" s="55"/>
      <c r="F46" s="55"/>
    </row>
  </sheetData>
  <sheetProtection algorithmName="SHA-512" hashValue="ZcN+VeYknWQeCFIBdCwaV0errPupyiyng5uoAR/E8S0yFxGMukgTEzF0cZd56v5IqOEs4wRfpFp1r4K04cXArg==" saltValue="+ok3omX5DWG3T7S7nrGUTQ==" spinCount="100000" sheet="1" objects="1" scenarios="1"/>
  <mergeCells count="3">
    <mergeCell ref="C1:E1"/>
    <mergeCell ref="A3:C3"/>
    <mergeCell ref="D46:F4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rozpočet</vt:lpstr>
      <vt:lpstr>příjmový list</vt:lpstr>
      <vt:lpstr>vyúčtování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SVOBODA</dc:creator>
  <cp:lastModifiedBy>SVOBODA Martin</cp:lastModifiedBy>
  <cp:lastPrinted>2026-09-18T11:04:02Z</cp:lastPrinted>
  <dcterms:created xsi:type="dcterms:W3CDTF">2019-09-20T05:58:26Z</dcterms:created>
  <dcterms:modified xsi:type="dcterms:W3CDTF">2026-09-21T05:16:24Z</dcterms:modified>
</cp:coreProperties>
</file>